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46" documentId="8_{8886F51E-3130-4234-8829-32D875F19789}" xr6:coauthVersionLast="47" xr6:coauthVersionMax="47" xr10:uidLastSave="{338F3C2D-9F5B-403F-A829-0A6B89D4C572}"/>
  <bookViews>
    <workbookView xWindow="10020" yWindow="15" windowWidth="10380" windowHeight="10920" xr2:uid="{1D780168-EC75-4C05-8B3C-A28F398BC73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F25" i="1"/>
  <c r="F24" i="1"/>
  <c r="F23" i="1"/>
  <c r="F22" i="1"/>
  <c r="F21" i="1"/>
  <c r="F20" i="1"/>
  <c r="F19" i="1"/>
  <c r="E25" i="1"/>
  <c r="E24" i="1"/>
  <c r="E23" i="1"/>
  <c r="E22" i="1"/>
  <c r="E21" i="1"/>
  <c r="E20" i="1"/>
  <c r="E19" i="1"/>
  <c r="D25" i="1"/>
  <c r="D24" i="1"/>
  <c r="D23" i="1"/>
  <c r="D22" i="1"/>
  <c r="D21" i="1"/>
  <c r="D20" i="1"/>
  <c r="D19" i="1"/>
  <c r="C25" i="1"/>
  <c r="C24" i="1"/>
  <c r="C23" i="1"/>
  <c r="C22" i="1"/>
  <c r="C21" i="1"/>
  <c r="C20" i="1"/>
  <c r="C19" i="1"/>
  <c r="A20" i="1"/>
  <c r="A21" i="1" s="1"/>
  <c r="A22" i="1" s="1"/>
  <c r="A23" i="1" s="1"/>
  <c r="A24" i="1" s="1"/>
  <c r="A25" i="1" s="1"/>
  <c r="I11" i="1"/>
  <c r="H11" i="1"/>
  <c r="G11" i="1"/>
  <c r="F11" i="1"/>
  <c r="E11" i="1"/>
  <c r="D11" i="1"/>
  <c r="C11" i="1"/>
  <c r="J10" i="1"/>
  <c r="A5" i="1" l="1"/>
  <c r="A6" i="1" s="1"/>
  <c r="A7" i="1" s="1"/>
  <c r="A8" i="1" s="1"/>
  <c r="A9" i="1" s="1"/>
  <c r="A4" i="1"/>
</calcChain>
</file>

<file path=xl/sharedStrings.xml><?xml version="1.0" encoding="utf-8"?>
<sst xmlns="http://schemas.openxmlformats.org/spreadsheetml/2006/main" count="45" uniqueCount="25">
  <si>
    <t>№</t>
  </si>
  <si>
    <t>Марка</t>
  </si>
  <si>
    <t>Цена</t>
  </si>
  <si>
    <t>Пробег</t>
  </si>
  <si>
    <t>Год</t>
  </si>
  <si>
    <t>Мощность</t>
  </si>
  <si>
    <t>Кол-во</t>
  </si>
  <si>
    <t>владельцев</t>
  </si>
  <si>
    <t>Состояние</t>
  </si>
  <si>
    <t xml:space="preserve"> салона</t>
  </si>
  <si>
    <t xml:space="preserve">Внешний </t>
  </si>
  <si>
    <t>вид</t>
  </si>
  <si>
    <t>Astra J</t>
  </si>
  <si>
    <t>Solaris</t>
  </si>
  <si>
    <t>Megane</t>
  </si>
  <si>
    <t>Citroen C4</t>
  </si>
  <si>
    <t>Peogeot 408</t>
  </si>
  <si>
    <t>Cruze</t>
  </si>
  <si>
    <t>Audi A3</t>
  </si>
  <si>
    <t>Многокритериальная оптимизация</t>
  </si>
  <si>
    <t>Первым шагом необходимо определить значимость каждого критерия от 1 до 10</t>
  </si>
  <si>
    <t>Значимость</t>
  </si>
  <si>
    <t>Свёртка</t>
  </si>
  <si>
    <t>макс</t>
  </si>
  <si>
    <t>Вывод: выберет Ауди А3.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</si>
</sst>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2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C464-42F9-41EA-A646-2A818CCAF026}">
  <dimension ref="A1:L28"/>
  <sheetViews>
    <sheetView tabSelected="1" topLeftCell="B9" workbookViewId="0">
      <selection activeCell="D29" sqref="D29"/>
    </sheetView>
  </sheetViews>
  <sheetFormatPr defaultRowHeight="15" x14ac:dyDescent="0.25"/>
  <cols>
    <col min="1" max="1" width="3.85546875" customWidth="1"/>
    <col min="2" max="2" width="11.5703125" customWidth="1"/>
    <col min="6" max="6" width="10.140625" customWidth="1"/>
    <col min="7" max="7" width="11.7109375" customWidth="1"/>
    <col min="8" max="8" width="10" customWidth="1"/>
  </cols>
  <sheetData>
    <row r="1" spans="1:12" x14ac:dyDescent="0.25">
      <c r="B1" s="1"/>
      <c r="C1" s="1"/>
      <c r="D1" s="1"/>
      <c r="E1" s="1"/>
      <c r="F1" s="1"/>
      <c r="G1" s="3" t="s">
        <v>6</v>
      </c>
      <c r="H1" s="3" t="s">
        <v>8</v>
      </c>
      <c r="I1" s="3" t="s">
        <v>10</v>
      </c>
    </row>
    <row r="2" spans="1:12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9</v>
      </c>
      <c r="I2" s="3" t="s">
        <v>11</v>
      </c>
      <c r="L2" s="3" t="s">
        <v>22</v>
      </c>
    </row>
    <row r="3" spans="1:12" x14ac:dyDescent="0.25">
      <c r="A3" s="2">
        <v>1</v>
      </c>
      <c r="B3" s="2" t="s">
        <v>12</v>
      </c>
      <c r="C3" s="2">
        <v>579000</v>
      </c>
      <c r="D3" s="2">
        <v>116300</v>
      </c>
      <c r="E3" s="2">
        <v>2012</v>
      </c>
      <c r="F3" s="2">
        <v>115</v>
      </c>
      <c r="G3" s="2">
        <v>1</v>
      </c>
      <c r="H3" s="2">
        <v>9</v>
      </c>
      <c r="I3" s="2">
        <v>9</v>
      </c>
    </row>
    <row r="4" spans="1:12" x14ac:dyDescent="0.25">
      <c r="A4" s="2">
        <f>A3+1</f>
        <v>2</v>
      </c>
      <c r="B4" s="2" t="s">
        <v>13</v>
      </c>
      <c r="C4" s="2">
        <v>420000</v>
      </c>
      <c r="D4" s="2">
        <v>97032</v>
      </c>
      <c r="E4" s="2">
        <v>2013</v>
      </c>
      <c r="F4" s="2">
        <v>107</v>
      </c>
      <c r="G4" s="2">
        <v>6</v>
      </c>
      <c r="H4" s="2">
        <v>6</v>
      </c>
      <c r="I4" s="2">
        <v>7</v>
      </c>
    </row>
    <row r="5" spans="1:12" x14ac:dyDescent="0.25">
      <c r="A5" s="2">
        <f t="shared" ref="A5:A9" si="0">A4+1</f>
        <v>3</v>
      </c>
      <c r="B5" s="2" t="s">
        <v>14</v>
      </c>
      <c r="C5" s="2">
        <v>569000</v>
      </c>
      <c r="D5" s="2">
        <v>94000</v>
      </c>
      <c r="E5" s="2">
        <v>2014</v>
      </c>
      <c r="F5" s="2">
        <v>114</v>
      </c>
      <c r="G5" s="2">
        <v>2</v>
      </c>
      <c r="H5" s="2">
        <v>7</v>
      </c>
      <c r="I5" s="2">
        <v>5</v>
      </c>
    </row>
    <row r="6" spans="1:12" x14ac:dyDescent="0.25">
      <c r="A6" s="2">
        <f t="shared" si="0"/>
        <v>4</v>
      </c>
      <c r="B6" s="2" t="s">
        <v>15</v>
      </c>
      <c r="C6" s="2">
        <v>550000</v>
      </c>
      <c r="D6" s="2">
        <v>106000</v>
      </c>
      <c r="E6" s="2">
        <v>2012</v>
      </c>
      <c r="F6" s="2">
        <v>120</v>
      </c>
      <c r="G6" s="2">
        <v>3</v>
      </c>
      <c r="H6" s="2">
        <v>7</v>
      </c>
      <c r="I6" s="2">
        <v>8</v>
      </c>
    </row>
    <row r="7" spans="1:12" x14ac:dyDescent="0.25">
      <c r="A7" s="2">
        <f t="shared" si="0"/>
        <v>5</v>
      </c>
      <c r="B7" s="2" t="s">
        <v>16</v>
      </c>
      <c r="C7" s="2">
        <v>555000</v>
      </c>
      <c r="D7" s="2">
        <v>98000</v>
      </c>
      <c r="E7" s="2">
        <v>2013</v>
      </c>
      <c r="F7" s="2">
        <v>120</v>
      </c>
      <c r="G7" s="2">
        <v>2</v>
      </c>
      <c r="H7" s="2">
        <v>8</v>
      </c>
      <c r="I7" s="2">
        <v>6</v>
      </c>
    </row>
    <row r="8" spans="1:12" x14ac:dyDescent="0.25">
      <c r="A8" s="2">
        <f t="shared" si="0"/>
        <v>6</v>
      </c>
      <c r="B8" s="2" t="s">
        <v>17</v>
      </c>
      <c r="C8" s="2">
        <v>565000</v>
      </c>
      <c r="D8" s="2">
        <v>92000</v>
      </c>
      <c r="E8" s="2">
        <v>2013</v>
      </c>
      <c r="F8" s="2">
        <v>141</v>
      </c>
      <c r="G8" s="2">
        <v>2</v>
      </c>
      <c r="H8" s="2">
        <v>8</v>
      </c>
      <c r="I8" s="2">
        <v>7</v>
      </c>
    </row>
    <row r="9" spans="1:12" x14ac:dyDescent="0.25">
      <c r="A9" s="2">
        <f t="shared" si="0"/>
        <v>7</v>
      </c>
      <c r="B9" s="2" t="s">
        <v>18</v>
      </c>
      <c r="C9" s="2">
        <v>530000</v>
      </c>
      <c r="D9" s="2">
        <v>90000</v>
      </c>
      <c r="E9" s="2">
        <v>2012</v>
      </c>
      <c r="F9" s="2">
        <v>105</v>
      </c>
      <c r="G9" s="2">
        <v>4</v>
      </c>
      <c r="H9" s="2">
        <v>10</v>
      </c>
      <c r="I9" s="2">
        <v>10</v>
      </c>
    </row>
    <row r="10" spans="1:12" x14ac:dyDescent="0.25">
      <c r="B10" s="4" t="s">
        <v>21</v>
      </c>
      <c r="C10" s="5">
        <v>-9</v>
      </c>
      <c r="D10" s="5">
        <v>-7</v>
      </c>
      <c r="E10" s="5">
        <v>8</v>
      </c>
      <c r="F10" s="5">
        <v>5</v>
      </c>
      <c r="G10" s="5">
        <v>-2</v>
      </c>
      <c r="H10" s="5">
        <v>7</v>
      </c>
      <c r="I10" s="5">
        <v>10</v>
      </c>
      <c r="J10">
        <f>SUM(C10:I10)</f>
        <v>12</v>
      </c>
    </row>
    <row r="11" spans="1:12" x14ac:dyDescent="0.25">
      <c r="C11" s="6">
        <f>C10/$J10</f>
        <v>-0.75</v>
      </c>
      <c r="D11" s="6">
        <f t="shared" ref="D11:I11" si="1">D10/$J10</f>
        <v>-0.58333333333333337</v>
      </c>
      <c r="E11" s="6">
        <f t="shared" si="1"/>
        <v>0.66666666666666663</v>
      </c>
      <c r="F11" s="6">
        <f t="shared" si="1"/>
        <v>0.41666666666666669</v>
      </c>
      <c r="G11" s="6">
        <f t="shared" si="1"/>
        <v>-0.16666666666666666</v>
      </c>
      <c r="H11" s="6">
        <f t="shared" si="1"/>
        <v>0.58333333333333337</v>
      </c>
      <c r="I11" s="6">
        <f t="shared" si="1"/>
        <v>0.83333333333333337</v>
      </c>
    </row>
    <row r="14" spans="1:12" x14ac:dyDescent="0.25">
      <c r="B14" t="s">
        <v>19</v>
      </c>
    </row>
    <row r="15" spans="1:12" x14ac:dyDescent="0.25">
      <c r="B15" t="s">
        <v>20</v>
      </c>
    </row>
    <row r="17" spans="1:12" x14ac:dyDescent="0.25">
      <c r="B17" s="1"/>
      <c r="C17" s="1"/>
      <c r="D17" s="1"/>
      <c r="E17" s="1"/>
      <c r="F17" s="1"/>
      <c r="G17" s="3" t="s">
        <v>6</v>
      </c>
      <c r="H17" s="3" t="s">
        <v>8</v>
      </c>
      <c r="I17" s="3" t="s">
        <v>10</v>
      </c>
      <c r="L17" s="3" t="s">
        <v>22</v>
      </c>
    </row>
    <row r="18" spans="1:12" x14ac:dyDescent="0.25">
      <c r="A18" s="3" t="s">
        <v>0</v>
      </c>
      <c r="B18" s="3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7</v>
      </c>
      <c r="H18" s="3" t="s">
        <v>9</v>
      </c>
      <c r="I18" s="3" t="s">
        <v>11</v>
      </c>
    </row>
    <row r="19" spans="1:12" x14ac:dyDescent="0.25">
      <c r="A19" s="2">
        <v>1</v>
      </c>
      <c r="B19" s="2" t="s">
        <v>12</v>
      </c>
      <c r="C19" s="2">
        <f>C3/100000</f>
        <v>5.79</v>
      </c>
      <c r="D19" s="2">
        <f>D3/10000</f>
        <v>11.63</v>
      </c>
      <c r="E19" s="2">
        <f>E3-2000</f>
        <v>12</v>
      </c>
      <c r="F19" s="2">
        <f>F3/10</f>
        <v>11.5</v>
      </c>
      <c r="G19" s="2">
        <v>1</v>
      </c>
      <c r="H19" s="2">
        <v>9</v>
      </c>
      <c r="I19" s="2">
        <v>9</v>
      </c>
      <c r="L19">
        <f>SUMPRODUCT(C19:I19,C$11:I$11)</f>
        <v>14.248333333333331</v>
      </c>
    </row>
    <row r="20" spans="1:12" x14ac:dyDescent="0.25">
      <c r="A20" s="2">
        <f>A19+1</f>
        <v>2</v>
      </c>
      <c r="B20" s="2" t="s">
        <v>13</v>
      </c>
      <c r="C20" s="2">
        <f t="shared" ref="C20:C25" si="2">C4/100000</f>
        <v>4.2</v>
      </c>
      <c r="D20" s="2">
        <f t="shared" ref="D20:D25" si="3">D4/10000</f>
        <v>9.7032000000000007</v>
      </c>
      <c r="E20" s="2">
        <f t="shared" ref="E20:E25" si="4">E4-2000</f>
        <v>13</v>
      </c>
      <c r="F20" s="2">
        <f t="shared" ref="F20:F25" si="5">F4/10</f>
        <v>10.7</v>
      </c>
      <c r="G20" s="2">
        <v>6</v>
      </c>
      <c r="H20" s="2">
        <v>6</v>
      </c>
      <c r="I20" s="2">
        <v>7</v>
      </c>
      <c r="L20">
        <f t="shared" ref="L20:L25" si="6">SUMPRODUCT(C20:I20,C$11:I$11)</f>
        <v>12.64813333333333</v>
      </c>
    </row>
    <row r="21" spans="1:12" x14ac:dyDescent="0.25">
      <c r="A21" s="2">
        <f t="shared" ref="A21:A25" si="7">A20+1</f>
        <v>3</v>
      </c>
      <c r="B21" s="2" t="s">
        <v>14</v>
      </c>
      <c r="C21" s="2">
        <f t="shared" si="2"/>
        <v>5.69</v>
      </c>
      <c r="D21" s="2">
        <f t="shared" si="3"/>
        <v>9.4</v>
      </c>
      <c r="E21" s="2">
        <f t="shared" si="4"/>
        <v>14</v>
      </c>
      <c r="F21" s="2">
        <f t="shared" si="5"/>
        <v>11.4</v>
      </c>
      <c r="G21" s="2">
        <v>2</v>
      </c>
      <c r="H21" s="2">
        <v>7</v>
      </c>
      <c r="I21" s="2">
        <v>5</v>
      </c>
      <c r="L21">
        <f t="shared" si="6"/>
        <v>12.249166666666664</v>
      </c>
    </row>
    <row r="22" spans="1:12" x14ac:dyDescent="0.25">
      <c r="A22" s="2">
        <f t="shared" si="7"/>
        <v>4</v>
      </c>
      <c r="B22" s="2" t="s">
        <v>15</v>
      </c>
      <c r="C22" s="2">
        <f t="shared" si="2"/>
        <v>5.5</v>
      </c>
      <c r="D22" s="2">
        <f t="shared" si="3"/>
        <v>10.6</v>
      </c>
      <c r="E22" s="2">
        <f t="shared" si="4"/>
        <v>12</v>
      </c>
      <c r="F22" s="2">
        <f t="shared" si="5"/>
        <v>12</v>
      </c>
      <c r="G22" s="2">
        <v>3</v>
      </c>
      <c r="H22" s="2">
        <v>7</v>
      </c>
      <c r="I22" s="2">
        <v>8</v>
      </c>
      <c r="L22">
        <f t="shared" si="6"/>
        <v>12.941666666666666</v>
      </c>
    </row>
    <row r="23" spans="1:12" x14ac:dyDescent="0.25">
      <c r="A23" s="2">
        <f t="shared" si="7"/>
        <v>5</v>
      </c>
      <c r="B23" s="2" t="s">
        <v>16</v>
      </c>
      <c r="C23" s="2">
        <f t="shared" si="2"/>
        <v>5.55</v>
      </c>
      <c r="D23" s="2">
        <f t="shared" si="3"/>
        <v>9.8000000000000007</v>
      </c>
      <c r="E23" s="2">
        <f t="shared" si="4"/>
        <v>13</v>
      </c>
      <c r="F23" s="2">
        <f t="shared" si="5"/>
        <v>12</v>
      </c>
      <c r="G23" s="2">
        <v>2</v>
      </c>
      <c r="H23" s="2">
        <v>8</v>
      </c>
      <c r="I23" s="2">
        <v>6</v>
      </c>
      <c r="L23">
        <f t="shared" si="6"/>
        <v>13.120833333333334</v>
      </c>
    </row>
    <row r="24" spans="1:12" x14ac:dyDescent="0.25">
      <c r="A24" s="2">
        <f t="shared" si="7"/>
        <v>6</v>
      </c>
      <c r="B24" s="2" t="s">
        <v>17</v>
      </c>
      <c r="C24" s="2">
        <f t="shared" si="2"/>
        <v>5.65</v>
      </c>
      <c r="D24" s="2">
        <f t="shared" si="3"/>
        <v>9.1999999999999993</v>
      </c>
      <c r="E24" s="2">
        <f t="shared" si="4"/>
        <v>13</v>
      </c>
      <c r="F24" s="2">
        <f t="shared" si="5"/>
        <v>14.1</v>
      </c>
      <c r="G24" s="2">
        <v>2</v>
      </c>
      <c r="H24" s="2">
        <v>8</v>
      </c>
      <c r="I24" s="2">
        <v>7</v>
      </c>
      <c r="L24">
        <f t="shared" si="6"/>
        <v>15.104166666666666</v>
      </c>
    </row>
    <row r="25" spans="1:12" x14ac:dyDescent="0.25">
      <c r="A25" s="2">
        <f t="shared" si="7"/>
        <v>7</v>
      </c>
      <c r="B25" s="2" t="s">
        <v>18</v>
      </c>
      <c r="C25" s="2">
        <f t="shared" si="2"/>
        <v>5.3</v>
      </c>
      <c r="D25" s="2">
        <f t="shared" si="3"/>
        <v>9</v>
      </c>
      <c r="E25" s="2">
        <f t="shared" si="4"/>
        <v>12</v>
      </c>
      <c r="F25" s="2">
        <f t="shared" si="5"/>
        <v>10.5</v>
      </c>
      <c r="G25" s="2">
        <v>4</v>
      </c>
      <c r="H25" s="2">
        <v>10</v>
      </c>
      <c r="I25" s="2">
        <v>10</v>
      </c>
      <c r="L25">
        <f t="shared" si="6"/>
        <v>16.650000000000002</v>
      </c>
    </row>
    <row r="26" spans="1:12" x14ac:dyDescent="0.25">
      <c r="K26" t="s">
        <v>23</v>
      </c>
      <c r="L26">
        <f>MAX(L19:L25)</f>
        <v>16.650000000000002</v>
      </c>
    </row>
    <row r="28" spans="1:12" x14ac:dyDescent="0.25">
      <c r="D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2022-11-16T07:40:49Z</dcterms:created>
  <dcterms:modified xsi:type="dcterms:W3CDTF">2022-11-16T08:05:53Z</dcterms:modified>
</cp:coreProperties>
</file>