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100" documentId="8_{39FE6A7B-2D8B-4298-9C6E-7D2A57A88561}" xr6:coauthVersionLast="47" xr6:coauthVersionMax="47" xr10:uidLastSave="{A6334902-2711-45AF-BB74-838432D6BAAB}"/>
  <bookViews>
    <workbookView xWindow="8940" yWindow="0" windowWidth="11550" windowHeight="10920" xr2:uid="{1FFDCF0E-D4E9-40E2-B612-E081041719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1" l="1"/>
  <c r="N65" i="1"/>
  <c r="N64" i="1"/>
  <c r="N63" i="1"/>
  <c r="N62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AA53" i="1"/>
  <c r="Z53" i="1"/>
  <c r="Y53" i="1"/>
  <c r="X53" i="1"/>
  <c r="W53" i="1"/>
  <c r="V53" i="1"/>
  <c r="U53" i="1"/>
  <c r="T53" i="1"/>
  <c r="S53" i="1"/>
  <c r="R53" i="1"/>
  <c r="Q53" i="1"/>
  <c r="AA52" i="1"/>
  <c r="Z52" i="1"/>
  <c r="Y52" i="1"/>
  <c r="X52" i="1"/>
  <c r="W52" i="1"/>
  <c r="V52" i="1"/>
  <c r="U52" i="1"/>
  <c r="T52" i="1"/>
  <c r="S52" i="1"/>
  <c r="R52" i="1"/>
  <c r="Q52" i="1"/>
  <c r="AA51" i="1"/>
  <c r="Z51" i="1"/>
  <c r="Y51" i="1"/>
  <c r="X51" i="1"/>
  <c r="W51" i="1"/>
  <c r="V51" i="1"/>
  <c r="U51" i="1"/>
  <c r="T51" i="1"/>
  <c r="S51" i="1"/>
  <c r="R51" i="1"/>
  <c r="Q51" i="1"/>
  <c r="AA50" i="1"/>
  <c r="Z50" i="1"/>
  <c r="Y50" i="1"/>
  <c r="X50" i="1"/>
  <c r="W50" i="1"/>
  <c r="V50" i="1"/>
  <c r="U50" i="1"/>
  <c r="T50" i="1"/>
  <c r="S50" i="1"/>
  <c r="R50" i="1"/>
  <c r="Q50" i="1"/>
  <c r="AA49" i="1"/>
  <c r="Z49" i="1"/>
  <c r="Y49" i="1"/>
  <c r="X49" i="1"/>
  <c r="W49" i="1"/>
  <c r="V49" i="1"/>
  <c r="U49" i="1"/>
  <c r="T49" i="1"/>
  <c r="S49" i="1"/>
  <c r="R49" i="1"/>
  <c r="Q49" i="1"/>
  <c r="O52" i="1"/>
  <c r="O51" i="1"/>
  <c r="O50" i="1"/>
  <c r="O49" i="1"/>
  <c r="N52" i="1"/>
  <c r="N51" i="1"/>
  <c r="N50" i="1"/>
  <c r="N49" i="1"/>
  <c r="O43" i="1"/>
  <c r="N45" i="1"/>
  <c r="N44" i="1"/>
  <c r="N43" i="1"/>
  <c r="N42" i="1"/>
  <c r="O37" i="1"/>
  <c r="N38" i="1"/>
  <c r="N37" i="1"/>
  <c r="N36" i="1"/>
  <c r="N35" i="1"/>
  <c r="O31" i="1"/>
  <c r="N31" i="1"/>
  <c r="N30" i="1"/>
  <c r="N29" i="1"/>
  <c r="N28" i="1"/>
  <c r="O22" i="1"/>
  <c r="N23" i="1"/>
  <c r="N22" i="1"/>
  <c r="N21" i="1"/>
  <c r="N20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N15" i="1"/>
  <c r="N14" i="1"/>
  <c r="N13" i="1"/>
  <c r="N12" i="1"/>
  <c r="M16" i="1"/>
  <c r="L16" i="1"/>
  <c r="K16" i="1"/>
  <c r="J16" i="1"/>
  <c r="O5" i="1"/>
  <c r="N6" i="1"/>
  <c r="N5" i="1"/>
  <c r="N4" i="1"/>
  <c r="N3" i="1"/>
  <c r="O14" i="1" l="1"/>
</calcChain>
</file>

<file path=xl/sharedStrings.xml><?xml version="1.0" encoding="utf-8"?>
<sst xmlns="http://schemas.openxmlformats.org/spreadsheetml/2006/main" count="114" uniqueCount="40">
  <si>
    <t>Игроки:</t>
  </si>
  <si>
    <t>А: фирма</t>
  </si>
  <si>
    <t>П: экономика</t>
  </si>
  <si>
    <t>Стратегии:</t>
  </si>
  <si>
    <t>Фирма (А)</t>
  </si>
  <si>
    <t>1. Продукты</t>
  </si>
  <si>
    <t>2. Косметика</t>
  </si>
  <si>
    <t>3. Алкоголь</t>
  </si>
  <si>
    <t>4. Аптека</t>
  </si>
  <si>
    <t>Состояние природы:</t>
  </si>
  <si>
    <t>Экономическая ситуация (П)</t>
  </si>
  <si>
    <t>1. Рецессия</t>
  </si>
  <si>
    <t>2. Стогнация</t>
  </si>
  <si>
    <t>3. Оживление</t>
  </si>
  <si>
    <t>4. Подъём</t>
  </si>
  <si>
    <t>Платёжная матрица</t>
  </si>
  <si>
    <t>А1</t>
  </si>
  <si>
    <t>А2</t>
  </si>
  <si>
    <t>А3</t>
  </si>
  <si>
    <t>А4</t>
  </si>
  <si>
    <t>П1</t>
  </si>
  <si>
    <t>П2</t>
  </si>
  <si>
    <t>П3</t>
  </si>
  <si>
    <t>П4</t>
  </si>
  <si>
    <t>Вероятность pi=</t>
  </si>
  <si>
    <t>ср.взв.</t>
  </si>
  <si>
    <t>Байес</t>
  </si>
  <si>
    <t>Лаплас</t>
  </si>
  <si>
    <t>макс</t>
  </si>
  <si>
    <t>Матрица Гермейера</t>
  </si>
  <si>
    <t>мин</t>
  </si>
  <si>
    <t xml:space="preserve"> Пункт Б</t>
  </si>
  <si>
    <t>Крайний пессимизм</t>
  </si>
  <si>
    <t>Крайний оптимизм</t>
  </si>
  <si>
    <t>условия неопределённости</t>
  </si>
  <si>
    <t>Вальд</t>
  </si>
  <si>
    <t>Гурвиц</t>
  </si>
  <si>
    <t>Склонность к риску а=</t>
  </si>
  <si>
    <t>Сэвидж</t>
  </si>
  <si>
    <t>Матрица Сэвиджа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</si>
</sst>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D078-8738-4D00-A7D7-9CFB403B0E14}">
  <dimension ref="A1:AA65"/>
  <sheetViews>
    <sheetView tabSelected="1" topLeftCell="L45" workbookViewId="0">
      <selection activeCell="P61" sqref="P61"/>
    </sheetView>
  </sheetViews>
  <sheetFormatPr defaultRowHeight="15" x14ac:dyDescent="0.25"/>
  <cols>
    <col min="17" max="27" width="4.7109375" customWidth="1"/>
  </cols>
  <sheetData>
    <row r="1" spans="1:15" x14ac:dyDescent="0.25">
      <c r="A1" t="s">
        <v>0</v>
      </c>
      <c r="C1" t="s">
        <v>3</v>
      </c>
      <c r="E1" t="s">
        <v>9</v>
      </c>
      <c r="I1" t="s">
        <v>15</v>
      </c>
      <c r="N1" t="s">
        <v>26</v>
      </c>
    </row>
    <row r="2" spans="1:15" x14ac:dyDescent="0.25">
      <c r="C2" t="s">
        <v>4</v>
      </c>
      <c r="E2" t="s">
        <v>10</v>
      </c>
      <c r="I2" s="2"/>
      <c r="J2" s="2" t="s">
        <v>20</v>
      </c>
      <c r="K2" s="2" t="s">
        <v>21</v>
      </c>
      <c r="L2" s="2" t="s">
        <v>22</v>
      </c>
      <c r="M2" s="2" t="s">
        <v>23</v>
      </c>
      <c r="N2" s="3" t="s">
        <v>25</v>
      </c>
      <c r="O2" s="2" t="s">
        <v>28</v>
      </c>
    </row>
    <row r="3" spans="1:15" x14ac:dyDescent="0.25">
      <c r="A3" t="s">
        <v>1</v>
      </c>
      <c r="C3" t="s">
        <v>5</v>
      </c>
      <c r="E3" t="s">
        <v>11</v>
      </c>
      <c r="I3" s="2" t="s">
        <v>16</v>
      </c>
      <c r="J3" s="4">
        <v>50</v>
      </c>
      <c r="K3" s="4">
        <v>30</v>
      </c>
      <c r="L3" s="4">
        <v>35</v>
      </c>
      <c r="M3" s="4">
        <v>45</v>
      </c>
      <c r="N3" s="2">
        <f>SUMPRODUCT(J3:M3,J$7:M$7)</f>
        <v>37</v>
      </c>
      <c r="O3" s="2"/>
    </row>
    <row r="4" spans="1:15" x14ac:dyDescent="0.25">
      <c r="C4" t="s">
        <v>6</v>
      </c>
      <c r="E4" t="s">
        <v>12</v>
      </c>
      <c r="I4" s="2" t="s">
        <v>17</v>
      </c>
      <c r="J4" s="4">
        <v>40</v>
      </c>
      <c r="K4" s="4">
        <v>40</v>
      </c>
      <c r="L4" s="4">
        <v>40</v>
      </c>
      <c r="M4" s="4">
        <v>40</v>
      </c>
      <c r="N4" s="2">
        <f t="shared" ref="N4:N6" si="0">SUMPRODUCT(J4:M4,J$7:M$7)</f>
        <v>40</v>
      </c>
      <c r="O4" s="2"/>
    </row>
    <row r="5" spans="1:15" x14ac:dyDescent="0.25">
      <c r="A5" t="s">
        <v>2</v>
      </c>
      <c r="C5" t="s">
        <v>7</v>
      </c>
      <c r="E5" t="s">
        <v>13</v>
      </c>
      <c r="I5" s="2" t="s">
        <v>18</v>
      </c>
      <c r="J5" s="4">
        <v>70</v>
      </c>
      <c r="K5" s="4">
        <v>40</v>
      </c>
      <c r="L5" s="4">
        <v>35</v>
      </c>
      <c r="M5" s="4">
        <v>55</v>
      </c>
      <c r="N5" s="2">
        <f t="shared" si="0"/>
        <v>43.5</v>
      </c>
      <c r="O5" s="2">
        <f>MAX(N3:N6)</f>
        <v>43.5</v>
      </c>
    </row>
    <row r="6" spans="1:15" x14ac:dyDescent="0.25">
      <c r="C6" t="s">
        <v>8</v>
      </c>
      <c r="E6" t="s">
        <v>14</v>
      </c>
      <c r="I6" s="2" t="s">
        <v>19</v>
      </c>
      <c r="J6" s="4">
        <v>10</v>
      </c>
      <c r="K6" s="4">
        <v>20</v>
      </c>
      <c r="L6" s="4">
        <v>25</v>
      </c>
      <c r="M6" s="4">
        <v>35</v>
      </c>
      <c r="N6" s="2">
        <f t="shared" si="0"/>
        <v>22.5</v>
      </c>
      <c r="O6" s="2"/>
    </row>
    <row r="7" spans="1:15" x14ac:dyDescent="0.25">
      <c r="H7" t="s">
        <v>24</v>
      </c>
      <c r="I7" s="2"/>
      <c r="J7" s="5">
        <v>0.15</v>
      </c>
      <c r="K7" s="5">
        <v>0.25</v>
      </c>
      <c r="L7" s="5">
        <v>0.5</v>
      </c>
      <c r="M7" s="5">
        <v>0.1</v>
      </c>
      <c r="N7" s="2"/>
      <c r="O7" s="2"/>
    </row>
    <row r="10" spans="1:15" x14ac:dyDescent="0.25">
      <c r="I10" t="s">
        <v>15</v>
      </c>
      <c r="N10" t="s">
        <v>27</v>
      </c>
    </row>
    <row r="11" spans="1:15" x14ac:dyDescent="0.25">
      <c r="I11" s="2"/>
      <c r="J11" s="2" t="s">
        <v>20</v>
      </c>
      <c r="K11" s="2" t="s">
        <v>21</v>
      </c>
      <c r="L11" s="2" t="s">
        <v>22</v>
      </c>
      <c r="M11" s="2" t="s">
        <v>23</v>
      </c>
      <c r="N11" s="3" t="s">
        <v>25</v>
      </c>
      <c r="O11" s="2" t="s">
        <v>28</v>
      </c>
    </row>
    <row r="12" spans="1:15" x14ac:dyDescent="0.25">
      <c r="I12" s="2" t="s">
        <v>16</v>
      </c>
      <c r="J12" s="4">
        <v>50</v>
      </c>
      <c r="K12" s="4">
        <v>30</v>
      </c>
      <c r="L12" s="4">
        <v>35</v>
      </c>
      <c r="M12" s="4">
        <v>45</v>
      </c>
      <c r="N12" s="2">
        <f>SUMPRODUCT(J12:M12,J$16:M$16)</f>
        <v>40</v>
      </c>
      <c r="O12" s="2"/>
    </row>
    <row r="13" spans="1:15" x14ac:dyDescent="0.25">
      <c r="I13" s="2" t="s">
        <v>17</v>
      </c>
      <c r="J13" s="4">
        <v>40</v>
      </c>
      <c r="K13" s="4">
        <v>40</v>
      </c>
      <c r="L13" s="4">
        <v>40</v>
      </c>
      <c r="M13" s="4">
        <v>40</v>
      </c>
      <c r="N13" s="2">
        <f t="shared" ref="N13:N15" si="1">SUMPRODUCT(J13:M13,J$16:M$16)</f>
        <v>40</v>
      </c>
      <c r="O13" s="2"/>
    </row>
    <row r="14" spans="1:15" x14ac:dyDescent="0.25">
      <c r="I14" s="2" t="s">
        <v>18</v>
      </c>
      <c r="J14" s="4">
        <v>70</v>
      </c>
      <c r="K14" s="4">
        <v>40</v>
      </c>
      <c r="L14" s="4">
        <v>35</v>
      </c>
      <c r="M14" s="4">
        <v>55</v>
      </c>
      <c r="N14" s="2">
        <f t="shared" si="1"/>
        <v>50</v>
      </c>
      <c r="O14" s="2">
        <f>MAX(N12:N15)</f>
        <v>50</v>
      </c>
    </row>
    <row r="15" spans="1:15" x14ac:dyDescent="0.25">
      <c r="I15" s="2" t="s">
        <v>19</v>
      </c>
      <c r="J15" s="4">
        <v>10</v>
      </c>
      <c r="K15" s="4">
        <v>20</v>
      </c>
      <c r="L15" s="4">
        <v>25</v>
      </c>
      <c r="M15" s="4">
        <v>35</v>
      </c>
      <c r="N15" s="2">
        <f t="shared" si="1"/>
        <v>22.5</v>
      </c>
      <c r="O15" s="2"/>
    </row>
    <row r="16" spans="1:15" x14ac:dyDescent="0.25">
      <c r="H16" t="s">
        <v>24</v>
      </c>
      <c r="I16" s="2"/>
      <c r="J16" s="5">
        <f>100%/4</f>
        <v>0.25</v>
      </c>
      <c r="K16" s="5">
        <f t="shared" ref="K16:M16" si="2">100%/4</f>
        <v>0.25</v>
      </c>
      <c r="L16" s="5">
        <f t="shared" si="2"/>
        <v>0.25</v>
      </c>
      <c r="M16" s="5">
        <f t="shared" si="2"/>
        <v>0.25</v>
      </c>
      <c r="N16" s="2"/>
      <c r="O16" s="2"/>
    </row>
    <row r="18" spans="9:15" x14ac:dyDescent="0.25">
      <c r="I18" s="7" t="s">
        <v>29</v>
      </c>
    </row>
    <row r="19" spans="9:15" x14ac:dyDescent="0.25">
      <c r="J19" s="2" t="s">
        <v>20</v>
      </c>
      <c r="K19" s="2" t="s">
        <v>21</v>
      </c>
      <c r="L19" s="2" t="s">
        <v>22</v>
      </c>
      <c r="M19" s="2" t="s">
        <v>23</v>
      </c>
      <c r="N19" s="2" t="s">
        <v>30</v>
      </c>
    </row>
    <row r="20" spans="9:15" x14ac:dyDescent="0.25">
      <c r="I20" s="2" t="s">
        <v>16</v>
      </c>
      <c r="J20" s="1">
        <f>J3*J$7</f>
        <v>7.5</v>
      </c>
      <c r="K20" s="1">
        <f t="shared" ref="K20:M20" si="3">K3*K$7</f>
        <v>7.5</v>
      </c>
      <c r="L20" s="1">
        <f t="shared" si="3"/>
        <v>17.5</v>
      </c>
      <c r="M20" s="8">
        <f t="shared" si="3"/>
        <v>4.5</v>
      </c>
      <c r="N20" s="11">
        <f>MIN(J20:M20)</f>
        <v>4.5</v>
      </c>
      <c r="O20" s="10"/>
    </row>
    <row r="21" spans="9:15" x14ac:dyDescent="0.25">
      <c r="I21" s="2" t="s">
        <v>17</v>
      </c>
      <c r="J21" s="1">
        <f t="shared" ref="J21:M21" si="4">J4*J$7</f>
        <v>6</v>
      </c>
      <c r="K21" s="1">
        <f t="shared" si="4"/>
        <v>10</v>
      </c>
      <c r="L21" s="1">
        <f t="shared" si="4"/>
        <v>20</v>
      </c>
      <c r="M21" s="8">
        <f t="shared" si="4"/>
        <v>4</v>
      </c>
      <c r="N21" s="11">
        <f t="shared" ref="N21:N23" si="5">MIN(J21:M21)</f>
        <v>4</v>
      </c>
      <c r="O21" s="10"/>
    </row>
    <row r="22" spans="9:15" x14ac:dyDescent="0.25">
      <c r="I22" s="2" t="s">
        <v>18</v>
      </c>
      <c r="J22" s="1">
        <f t="shared" ref="J22:M22" si="6">J5*J$7</f>
        <v>10.5</v>
      </c>
      <c r="K22" s="1">
        <f t="shared" si="6"/>
        <v>10</v>
      </c>
      <c r="L22" s="1">
        <f t="shared" si="6"/>
        <v>17.5</v>
      </c>
      <c r="M22" s="8">
        <f t="shared" si="6"/>
        <v>5.5</v>
      </c>
      <c r="N22" s="11">
        <f t="shared" si="5"/>
        <v>5.5</v>
      </c>
      <c r="O22" s="9">
        <f>MAX(N20:N23)</f>
        <v>5.5</v>
      </c>
    </row>
    <row r="23" spans="9:15" x14ac:dyDescent="0.25">
      <c r="I23" s="2" t="s">
        <v>19</v>
      </c>
      <c r="J23" s="1">
        <f t="shared" ref="J23:M23" si="7">J6*J$7</f>
        <v>1.5</v>
      </c>
      <c r="K23" s="1">
        <f t="shared" si="7"/>
        <v>5</v>
      </c>
      <c r="L23" s="1">
        <f t="shared" si="7"/>
        <v>12.5</v>
      </c>
      <c r="M23" s="8">
        <f t="shared" si="7"/>
        <v>3.5</v>
      </c>
      <c r="N23" s="11">
        <f t="shared" si="5"/>
        <v>1.5</v>
      </c>
      <c r="O23" s="10"/>
    </row>
    <row r="25" spans="9:15" x14ac:dyDescent="0.25">
      <c r="I25" s="6" t="s">
        <v>31</v>
      </c>
      <c r="J25" t="s">
        <v>34</v>
      </c>
    </row>
    <row r="26" spans="9:15" x14ac:dyDescent="0.25">
      <c r="I26" s="7" t="s">
        <v>32</v>
      </c>
      <c r="N26" t="s">
        <v>30</v>
      </c>
    </row>
    <row r="27" spans="9:15" x14ac:dyDescent="0.25">
      <c r="I27" s="2"/>
      <c r="J27" s="2" t="s">
        <v>20</v>
      </c>
      <c r="K27" s="2" t="s">
        <v>21</v>
      </c>
      <c r="L27" s="2" t="s">
        <v>22</v>
      </c>
      <c r="M27" s="2" t="s">
        <v>23</v>
      </c>
    </row>
    <row r="28" spans="9:15" x14ac:dyDescent="0.25">
      <c r="I28" s="2" t="s">
        <v>16</v>
      </c>
      <c r="J28" s="4">
        <v>50</v>
      </c>
      <c r="K28" s="4">
        <v>30</v>
      </c>
      <c r="L28" s="4">
        <v>35</v>
      </c>
      <c r="M28" s="4">
        <v>45</v>
      </c>
      <c r="N28">
        <f>MIN(J28:M28)</f>
        <v>30</v>
      </c>
    </row>
    <row r="29" spans="9:15" x14ac:dyDescent="0.25">
      <c r="I29" s="2" t="s">
        <v>17</v>
      </c>
      <c r="J29" s="4">
        <v>40</v>
      </c>
      <c r="K29" s="4">
        <v>40</v>
      </c>
      <c r="L29" s="4">
        <v>40</v>
      </c>
      <c r="M29" s="4">
        <v>40</v>
      </c>
      <c r="N29">
        <f t="shared" ref="N29:N31" si="8">MIN(J29:M29)</f>
        <v>40</v>
      </c>
    </row>
    <row r="30" spans="9:15" x14ac:dyDescent="0.25">
      <c r="I30" s="2" t="s">
        <v>18</v>
      </c>
      <c r="J30" s="4">
        <v>70</v>
      </c>
      <c r="K30" s="4">
        <v>40</v>
      </c>
      <c r="L30" s="4">
        <v>35</v>
      </c>
      <c r="M30" s="4">
        <v>55</v>
      </c>
      <c r="N30">
        <f t="shared" si="8"/>
        <v>35</v>
      </c>
    </row>
    <row r="31" spans="9:15" x14ac:dyDescent="0.25">
      <c r="I31" s="2" t="s">
        <v>19</v>
      </c>
      <c r="J31" s="4">
        <v>10</v>
      </c>
      <c r="K31" s="4">
        <v>20</v>
      </c>
      <c r="L31" s="4">
        <v>25</v>
      </c>
      <c r="M31" s="4">
        <v>35</v>
      </c>
      <c r="N31">
        <f t="shared" si="8"/>
        <v>10</v>
      </c>
      <c r="O31">
        <f>MIN(N28:N31)</f>
        <v>10</v>
      </c>
    </row>
    <row r="33" spans="9:27" x14ac:dyDescent="0.25">
      <c r="I33" s="7" t="s">
        <v>33</v>
      </c>
      <c r="N33" t="s">
        <v>28</v>
      </c>
    </row>
    <row r="34" spans="9:27" x14ac:dyDescent="0.25">
      <c r="I34" s="2"/>
      <c r="J34" s="2" t="s">
        <v>20</v>
      </c>
      <c r="K34" s="2" t="s">
        <v>21</v>
      </c>
      <c r="L34" s="2" t="s">
        <v>22</v>
      </c>
      <c r="M34" s="2" t="s">
        <v>23</v>
      </c>
    </row>
    <row r="35" spans="9:27" x14ac:dyDescent="0.25">
      <c r="I35" s="2" t="s">
        <v>16</v>
      </c>
      <c r="J35" s="4">
        <v>50</v>
      </c>
      <c r="K35" s="4">
        <v>30</v>
      </c>
      <c r="L35" s="4">
        <v>35</v>
      </c>
      <c r="M35" s="4">
        <v>45</v>
      </c>
      <c r="N35">
        <f>MAX(J35:M35)</f>
        <v>50</v>
      </c>
    </row>
    <row r="36" spans="9:27" x14ac:dyDescent="0.25">
      <c r="I36" s="2" t="s">
        <v>17</v>
      </c>
      <c r="J36" s="4">
        <v>40</v>
      </c>
      <c r="K36" s="4">
        <v>40</v>
      </c>
      <c r="L36" s="4">
        <v>40</v>
      </c>
      <c r="M36" s="4">
        <v>40</v>
      </c>
      <c r="N36">
        <f t="shared" ref="N36:N38" si="9">MAX(J36:M36)</f>
        <v>40</v>
      </c>
    </row>
    <row r="37" spans="9:27" x14ac:dyDescent="0.25">
      <c r="I37" s="2" t="s">
        <v>18</v>
      </c>
      <c r="J37" s="4">
        <v>70</v>
      </c>
      <c r="K37" s="4">
        <v>40</v>
      </c>
      <c r="L37" s="4">
        <v>35</v>
      </c>
      <c r="M37" s="4">
        <v>55</v>
      </c>
      <c r="N37">
        <f t="shared" si="9"/>
        <v>70</v>
      </c>
      <c r="O37">
        <f>MAX(N35:N38)</f>
        <v>70</v>
      </c>
    </row>
    <row r="38" spans="9:27" x14ac:dyDescent="0.25">
      <c r="I38" s="2" t="s">
        <v>19</v>
      </c>
      <c r="J38" s="4">
        <v>10</v>
      </c>
      <c r="K38" s="4">
        <v>20</v>
      </c>
      <c r="L38" s="4">
        <v>25</v>
      </c>
      <c r="M38" s="4">
        <v>35</v>
      </c>
      <c r="N38">
        <f t="shared" si="9"/>
        <v>35</v>
      </c>
    </row>
    <row r="40" spans="9:27" x14ac:dyDescent="0.25">
      <c r="I40" s="6" t="s">
        <v>35</v>
      </c>
      <c r="N40" t="s">
        <v>30</v>
      </c>
    </row>
    <row r="41" spans="9:27" x14ac:dyDescent="0.25">
      <c r="I41" s="2"/>
      <c r="J41" s="2" t="s">
        <v>20</v>
      </c>
      <c r="K41" s="2" t="s">
        <v>21</v>
      </c>
      <c r="L41" s="2" t="s">
        <v>22</v>
      </c>
      <c r="M41" s="2" t="s">
        <v>23</v>
      </c>
    </row>
    <row r="42" spans="9:27" x14ac:dyDescent="0.25">
      <c r="I42" s="2" t="s">
        <v>16</v>
      </c>
      <c r="J42" s="4">
        <v>50</v>
      </c>
      <c r="K42" s="4">
        <v>30</v>
      </c>
      <c r="L42" s="4">
        <v>35</v>
      </c>
      <c r="M42" s="4">
        <v>45</v>
      </c>
      <c r="N42">
        <f>MIN(J42:M42)</f>
        <v>30</v>
      </c>
    </row>
    <row r="43" spans="9:27" x14ac:dyDescent="0.25">
      <c r="I43" s="2" t="s">
        <v>17</v>
      </c>
      <c r="J43" s="4">
        <v>40</v>
      </c>
      <c r="K43" s="4">
        <v>40</v>
      </c>
      <c r="L43" s="4">
        <v>40</v>
      </c>
      <c r="M43" s="4">
        <v>40</v>
      </c>
      <c r="N43">
        <f t="shared" ref="N43:N45" si="10">MIN(J43:M43)</f>
        <v>40</v>
      </c>
      <c r="O43">
        <f>MAX(N42:N45)</f>
        <v>40</v>
      </c>
    </row>
    <row r="44" spans="9:27" x14ac:dyDescent="0.25">
      <c r="I44" s="2" t="s">
        <v>18</v>
      </c>
      <c r="J44" s="4">
        <v>70</v>
      </c>
      <c r="K44" s="4">
        <v>40</v>
      </c>
      <c r="L44" s="4">
        <v>35</v>
      </c>
      <c r="M44" s="4">
        <v>55</v>
      </c>
      <c r="N44">
        <f t="shared" si="10"/>
        <v>35</v>
      </c>
    </row>
    <row r="45" spans="9:27" x14ac:dyDescent="0.25">
      <c r="I45" s="2" t="s">
        <v>19</v>
      </c>
      <c r="J45" s="4">
        <v>10</v>
      </c>
      <c r="K45" s="4">
        <v>20</v>
      </c>
      <c r="L45" s="4">
        <v>25</v>
      </c>
      <c r="M45" s="4">
        <v>35</v>
      </c>
      <c r="N45">
        <f t="shared" si="10"/>
        <v>10</v>
      </c>
    </row>
    <row r="47" spans="9:27" x14ac:dyDescent="0.25">
      <c r="I47" s="6" t="s">
        <v>36</v>
      </c>
      <c r="Q47" t="s">
        <v>37</v>
      </c>
    </row>
    <row r="48" spans="9:27" x14ac:dyDescent="0.25">
      <c r="I48" s="2"/>
      <c r="J48" s="2" t="s">
        <v>20</v>
      </c>
      <c r="K48" s="2" t="s">
        <v>21</v>
      </c>
      <c r="L48" s="2" t="s">
        <v>22</v>
      </c>
      <c r="M48" s="2" t="s">
        <v>23</v>
      </c>
      <c r="N48" s="2" t="s">
        <v>28</v>
      </c>
      <c r="O48" s="2" t="s">
        <v>30</v>
      </c>
      <c r="Q48">
        <v>0</v>
      </c>
      <c r="R48">
        <v>0.1</v>
      </c>
      <c r="S48">
        <v>0.2</v>
      </c>
      <c r="T48">
        <v>0.3</v>
      </c>
      <c r="U48">
        <v>0.4</v>
      </c>
      <c r="V48">
        <v>0.5</v>
      </c>
      <c r="W48">
        <v>0.6</v>
      </c>
      <c r="X48">
        <v>0.7</v>
      </c>
      <c r="Y48">
        <v>0.8</v>
      </c>
      <c r="Z48">
        <v>0.9</v>
      </c>
      <c r="AA48">
        <v>1</v>
      </c>
    </row>
    <row r="49" spans="9:27" x14ac:dyDescent="0.25">
      <c r="I49" s="2" t="s">
        <v>16</v>
      </c>
      <c r="J49" s="4">
        <v>50</v>
      </c>
      <c r="K49" s="4">
        <v>30</v>
      </c>
      <c r="L49" s="4">
        <v>35</v>
      </c>
      <c r="M49" s="4">
        <v>45</v>
      </c>
      <c r="N49">
        <f>MAX(J49:M49)</f>
        <v>50</v>
      </c>
      <c r="O49">
        <f>MIN(J49:M49)</f>
        <v>30</v>
      </c>
      <c r="Q49" s="12">
        <f>Q$48*$N49+(1-Q$48)*$O49</f>
        <v>30</v>
      </c>
      <c r="R49" s="12">
        <f t="shared" ref="R49:AA52" si="11">R$48*$N49+(1-R$48)*$O49</f>
        <v>32</v>
      </c>
      <c r="S49" s="12">
        <f t="shared" si="11"/>
        <v>34</v>
      </c>
      <c r="T49" s="12">
        <f t="shared" si="11"/>
        <v>36</v>
      </c>
      <c r="U49" s="12">
        <f t="shared" si="11"/>
        <v>38</v>
      </c>
      <c r="V49" s="12">
        <f t="shared" si="11"/>
        <v>40</v>
      </c>
      <c r="W49" s="12">
        <f t="shared" si="11"/>
        <v>42</v>
      </c>
      <c r="X49" s="12">
        <f t="shared" si="11"/>
        <v>44</v>
      </c>
      <c r="Y49" s="12">
        <f t="shared" si="11"/>
        <v>46</v>
      </c>
      <c r="Z49" s="12">
        <f t="shared" si="11"/>
        <v>48</v>
      </c>
      <c r="AA49" s="12">
        <f t="shared" si="11"/>
        <v>50</v>
      </c>
    </row>
    <row r="50" spans="9:27" x14ac:dyDescent="0.25">
      <c r="I50" s="2" t="s">
        <v>17</v>
      </c>
      <c r="J50" s="4">
        <v>40</v>
      </c>
      <c r="K50" s="4">
        <v>40</v>
      </c>
      <c r="L50" s="4">
        <v>40</v>
      </c>
      <c r="M50" s="4">
        <v>40</v>
      </c>
      <c r="N50">
        <f t="shared" ref="N50:N52" si="12">MAX(J50:M50)</f>
        <v>40</v>
      </c>
      <c r="O50">
        <f t="shared" ref="O50:O52" si="13">MIN(J50:M50)</f>
        <v>40</v>
      </c>
      <c r="Q50" s="12">
        <f t="shared" ref="Q50:AA52" si="14">Q$48*$N50+(1-Q$48)*$O50</f>
        <v>40</v>
      </c>
      <c r="R50" s="12">
        <f t="shared" si="11"/>
        <v>40</v>
      </c>
      <c r="S50" s="12">
        <f t="shared" si="11"/>
        <v>40</v>
      </c>
      <c r="T50" s="12">
        <f t="shared" si="11"/>
        <v>40</v>
      </c>
      <c r="U50" s="12">
        <f t="shared" si="11"/>
        <v>40</v>
      </c>
      <c r="V50" s="12">
        <f t="shared" si="11"/>
        <v>40</v>
      </c>
      <c r="W50" s="12">
        <f t="shared" si="11"/>
        <v>40</v>
      </c>
      <c r="X50" s="12">
        <f t="shared" si="11"/>
        <v>40</v>
      </c>
      <c r="Y50" s="12">
        <f t="shared" si="11"/>
        <v>40</v>
      </c>
      <c r="Z50" s="12">
        <f t="shared" si="11"/>
        <v>40</v>
      </c>
      <c r="AA50" s="12">
        <f t="shared" si="11"/>
        <v>40</v>
      </c>
    </row>
    <row r="51" spans="9:27" x14ac:dyDescent="0.25">
      <c r="I51" s="2" t="s">
        <v>18</v>
      </c>
      <c r="J51" s="4">
        <v>70</v>
      </c>
      <c r="K51" s="4">
        <v>40</v>
      </c>
      <c r="L51" s="4">
        <v>35</v>
      </c>
      <c r="M51" s="4">
        <v>55</v>
      </c>
      <c r="N51">
        <f t="shared" si="12"/>
        <v>70</v>
      </c>
      <c r="O51">
        <f t="shared" si="13"/>
        <v>35</v>
      </c>
      <c r="Q51" s="12">
        <f t="shared" si="14"/>
        <v>35</v>
      </c>
      <c r="R51" s="12">
        <f t="shared" si="11"/>
        <v>38.5</v>
      </c>
      <c r="S51" s="12">
        <f t="shared" si="11"/>
        <v>42</v>
      </c>
      <c r="T51" s="12">
        <f t="shared" si="11"/>
        <v>45.5</v>
      </c>
      <c r="U51" s="12">
        <f t="shared" si="11"/>
        <v>49</v>
      </c>
      <c r="V51" s="12">
        <f t="shared" si="11"/>
        <v>52.5</v>
      </c>
      <c r="W51" s="12">
        <f t="shared" si="11"/>
        <v>56</v>
      </c>
      <c r="X51" s="12">
        <f t="shared" si="11"/>
        <v>59.5</v>
      </c>
      <c r="Y51" s="12">
        <f t="shared" si="11"/>
        <v>63</v>
      </c>
      <c r="Z51" s="12">
        <f t="shared" si="11"/>
        <v>66.5</v>
      </c>
      <c r="AA51" s="12">
        <f t="shared" si="11"/>
        <v>70</v>
      </c>
    </row>
    <row r="52" spans="9:27" x14ac:dyDescent="0.25">
      <c r="I52" s="2" t="s">
        <v>19</v>
      </c>
      <c r="J52" s="4">
        <v>10</v>
      </c>
      <c r="K52" s="4">
        <v>20</v>
      </c>
      <c r="L52" s="4">
        <v>25</v>
      </c>
      <c r="M52" s="4">
        <v>35</v>
      </c>
      <c r="N52">
        <f t="shared" si="12"/>
        <v>35</v>
      </c>
      <c r="O52">
        <f t="shared" si="13"/>
        <v>10</v>
      </c>
      <c r="Q52" s="12">
        <f t="shared" si="14"/>
        <v>10</v>
      </c>
      <c r="R52" s="12">
        <f t="shared" si="11"/>
        <v>12.5</v>
      </c>
      <c r="S52" s="12">
        <f t="shared" si="11"/>
        <v>15</v>
      </c>
      <c r="T52" s="12">
        <f t="shared" si="11"/>
        <v>17.5</v>
      </c>
      <c r="U52" s="12">
        <f t="shared" si="11"/>
        <v>20</v>
      </c>
      <c r="V52" s="12">
        <f t="shared" si="11"/>
        <v>22.5</v>
      </c>
      <c r="W52" s="12">
        <f t="shared" si="11"/>
        <v>25</v>
      </c>
      <c r="X52" s="12">
        <f t="shared" si="11"/>
        <v>27.5</v>
      </c>
      <c r="Y52" s="12">
        <f t="shared" si="11"/>
        <v>30</v>
      </c>
      <c r="Z52" s="12">
        <f t="shared" si="11"/>
        <v>32.5</v>
      </c>
      <c r="AA52" s="12">
        <f t="shared" si="11"/>
        <v>35</v>
      </c>
    </row>
    <row r="53" spans="9:27" x14ac:dyDescent="0.25">
      <c r="Q53" s="13">
        <f>MAX(Q49:Q52)</f>
        <v>40</v>
      </c>
      <c r="R53" s="13">
        <f t="shared" ref="R53:AA53" si="15">MAX(R49:R52)</f>
        <v>40</v>
      </c>
      <c r="S53" s="13">
        <f t="shared" si="15"/>
        <v>42</v>
      </c>
      <c r="T53" s="13">
        <f t="shared" si="15"/>
        <v>45.5</v>
      </c>
      <c r="U53" s="13">
        <f t="shared" si="15"/>
        <v>49</v>
      </c>
      <c r="V53" s="13">
        <f t="shared" si="15"/>
        <v>52.5</v>
      </c>
      <c r="W53" s="13">
        <f t="shared" si="15"/>
        <v>56</v>
      </c>
      <c r="X53" s="13">
        <f t="shared" si="15"/>
        <v>59.5</v>
      </c>
      <c r="Y53" s="13">
        <f t="shared" si="15"/>
        <v>63</v>
      </c>
      <c r="Z53" s="13">
        <f t="shared" si="15"/>
        <v>66.5</v>
      </c>
      <c r="AA53" s="13">
        <f t="shared" si="15"/>
        <v>70</v>
      </c>
    </row>
    <row r="54" spans="9:27" x14ac:dyDescent="0.25">
      <c r="I54" s="6" t="s">
        <v>38</v>
      </c>
    </row>
    <row r="55" spans="9:27" x14ac:dyDescent="0.25">
      <c r="I55" s="2"/>
      <c r="J55" s="2" t="s">
        <v>20</v>
      </c>
      <c r="K55" s="2" t="s">
        <v>21</v>
      </c>
      <c r="L55" s="2" t="s">
        <v>22</v>
      </c>
      <c r="M55" s="2" t="s">
        <v>23</v>
      </c>
    </row>
    <row r="56" spans="9:27" x14ac:dyDescent="0.25">
      <c r="I56" s="2" t="s">
        <v>16</v>
      </c>
      <c r="J56" s="4">
        <v>50</v>
      </c>
      <c r="K56" s="4">
        <v>30</v>
      </c>
      <c r="L56" s="4">
        <v>35</v>
      </c>
      <c r="M56" s="4">
        <v>45</v>
      </c>
    </row>
    <row r="57" spans="9:27" x14ac:dyDescent="0.25">
      <c r="I57" s="2" t="s">
        <v>17</v>
      </c>
      <c r="J57" s="4">
        <v>40</v>
      </c>
      <c r="K57" s="4">
        <v>40</v>
      </c>
      <c r="L57" s="4">
        <v>40</v>
      </c>
      <c r="M57" s="4">
        <v>40</v>
      </c>
    </row>
    <row r="58" spans="9:27" x14ac:dyDescent="0.25">
      <c r="I58" s="2" t="s">
        <v>18</v>
      </c>
      <c r="J58" s="4">
        <v>70</v>
      </c>
      <c r="K58" s="4">
        <v>40</v>
      </c>
      <c r="L58" s="4">
        <v>35</v>
      </c>
      <c r="M58" s="4">
        <v>55</v>
      </c>
    </row>
    <row r="59" spans="9:27" x14ac:dyDescent="0.25">
      <c r="I59" s="2" t="s">
        <v>19</v>
      </c>
      <c r="J59" s="4">
        <v>10</v>
      </c>
      <c r="K59" s="4">
        <v>20</v>
      </c>
      <c r="L59" s="4">
        <v>25</v>
      </c>
      <c r="M59" s="4">
        <v>35</v>
      </c>
    </row>
    <row r="60" spans="9:27" x14ac:dyDescent="0.25">
      <c r="J60" t="s">
        <v>39</v>
      </c>
    </row>
    <row r="61" spans="9:27" x14ac:dyDescent="0.25">
      <c r="I61" s="2"/>
      <c r="J61" s="2" t="s">
        <v>20</v>
      </c>
      <c r="K61" s="2" t="s">
        <v>21</v>
      </c>
      <c r="L61" s="2" t="s">
        <v>22</v>
      </c>
      <c r="M61" s="2" t="s">
        <v>23</v>
      </c>
      <c r="N61" s="2" t="s">
        <v>28</v>
      </c>
    </row>
    <row r="62" spans="9:27" x14ac:dyDescent="0.25">
      <c r="I62" s="2" t="s">
        <v>16</v>
      </c>
      <c r="J62" s="4">
        <f>MAX(J$56:J$59)-J56</f>
        <v>20</v>
      </c>
      <c r="K62" s="4">
        <f t="shared" ref="K62:M62" si="16">MAX(K$56:K$59)-K56</f>
        <v>10</v>
      </c>
      <c r="L62" s="4">
        <f t="shared" si="16"/>
        <v>5</v>
      </c>
      <c r="M62" s="4">
        <f t="shared" si="16"/>
        <v>10</v>
      </c>
      <c r="N62" s="14">
        <f>MAX(J62:M62)</f>
        <v>20</v>
      </c>
      <c r="O62" s="10"/>
    </row>
    <row r="63" spans="9:27" x14ac:dyDescent="0.25">
      <c r="I63" s="2" t="s">
        <v>17</v>
      </c>
      <c r="J63" s="4">
        <f t="shared" ref="J63:M63" si="17">MAX(J$56:J$59)-J57</f>
        <v>30</v>
      </c>
      <c r="K63" s="4">
        <f t="shared" si="17"/>
        <v>0</v>
      </c>
      <c r="L63" s="4">
        <f t="shared" si="17"/>
        <v>0</v>
      </c>
      <c r="M63" s="4">
        <f t="shared" si="17"/>
        <v>15</v>
      </c>
      <c r="N63" s="14">
        <f t="shared" ref="N63:N65" si="18">MAX(J63:M63)</f>
        <v>30</v>
      </c>
      <c r="O63" s="10"/>
    </row>
    <row r="64" spans="9:27" x14ac:dyDescent="0.25">
      <c r="I64" s="2" t="s">
        <v>18</v>
      </c>
      <c r="J64" s="4">
        <f t="shared" ref="J64:M64" si="19">MAX(J$56:J$59)-J58</f>
        <v>0</v>
      </c>
      <c r="K64" s="4">
        <f t="shared" si="19"/>
        <v>0</v>
      </c>
      <c r="L64" s="4">
        <f t="shared" si="19"/>
        <v>5</v>
      </c>
      <c r="M64" s="4">
        <f t="shared" si="19"/>
        <v>0</v>
      </c>
      <c r="N64" s="14">
        <f t="shared" si="18"/>
        <v>5</v>
      </c>
      <c r="O64" s="6">
        <f>MIN(N62:N65)</f>
        <v>5</v>
      </c>
    </row>
    <row r="65" spans="9:15" x14ac:dyDescent="0.25">
      <c r="I65" s="2" t="s">
        <v>19</v>
      </c>
      <c r="J65" s="4">
        <f t="shared" ref="J65:M65" si="20">MAX(J$56:J$59)-J59</f>
        <v>60</v>
      </c>
      <c r="K65" s="4">
        <f t="shared" si="20"/>
        <v>20</v>
      </c>
      <c r="L65" s="4">
        <f t="shared" si="20"/>
        <v>15</v>
      </c>
      <c r="M65" s="4">
        <f t="shared" si="20"/>
        <v>20</v>
      </c>
      <c r="N65" s="14">
        <f t="shared" si="18"/>
        <v>60</v>
      </c>
      <c r="O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2022-11-15T06:56:18Z</dcterms:created>
  <dcterms:modified xsi:type="dcterms:W3CDTF">2022-11-15T07:44:01Z</dcterms:modified>
</cp:coreProperties>
</file>